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67" i="1"/>
  <c r="H57" i="1"/>
  <c r="H58" i="1"/>
  <c r="H18" i="1"/>
  <c r="H28" i="1"/>
  <c r="H22" i="1"/>
  <c r="H17" i="1" l="1"/>
  <c r="H31" i="1" l="1"/>
  <c r="H15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<sst xmlns="http://schemas.openxmlformats.org/spreadsheetml/2006/main" count="75" uniqueCount="47">
  <si>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</si>
  <si>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</si>
  <si>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</si>
  <si>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</si>
  <si>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</si>
  <si>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</si>
  <si>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</si>
  <si>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</si>
  <si>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</si>
  <si>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</si>
  <si>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</si>
  <si>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</si>
  <si>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</si>
  <si>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</si>
  <si>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</si>
  <si>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</si>
  <si>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</si>
  <si>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</si>
  <si>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</si>
  <si>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</si>
  <si>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</si>
  <si>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</si>
  <si>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</si>
  <si>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</si>
  <si>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</si>
  <si>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</si>
  <si>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</si>
  <si>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</si>
  <si>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</si>
  <si>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SANITETSKI MATERIJAL</t>
  </si>
  <si>
    <t>Dana: 07.12.2022</t>
  </si>
  <si>
    <t>Primljena i neutrošena participacija od 07.12.2022</t>
  </si>
  <si>
    <t xml:space="preserve">Dana 07.12.2022.godine Dom zdravlja Požarevac je izvršio plaćanje prema dobavljačima:  </t>
  </si>
  <si>
    <t xml:space="preserve">NIS </t>
  </si>
  <si>
    <t>JP EPS TE-KO Kostolac</t>
  </si>
  <si>
    <t>Toplifikacija</t>
  </si>
  <si>
    <t>Lavija</t>
  </si>
  <si>
    <t>Medicom</t>
  </si>
  <si>
    <t>9004776221</t>
  </si>
  <si>
    <t>TEKO39193/1/2022/501</t>
  </si>
  <si>
    <t>OG2/2022-4560</t>
  </si>
  <si>
    <t>OG2/2022-4561</t>
  </si>
  <si>
    <t>1448/2022</t>
  </si>
  <si>
    <t>1447/2022</t>
  </si>
  <si>
    <t>1446/2022</t>
  </si>
  <si>
    <t>00/220401283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</si>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</sst>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9" fillId="0" borderId="1" xfId="1" applyFont="1" applyBorder="1"/>
    <xf numFmtId="49" fontId="9" fillId="0" borderId="1" xfId="1" applyNumberFormat="1" applyFont="1" applyFill="1" applyBorder="1"/>
    <xf numFmtId="4" fontId="6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" fontId="11" fillId="0" borderId="1" xfId="0" applyNumberFormat="1" applyFont="1" applyFill="1" applyBorder="1" applyAlignment="1">
      <alignment wrapText="1"/>
    </xf>
    <xf numFmtId="49" fontId="10" fillId="0" borderId="1" xfId="1" applyNumberFormat="1" applyFont="1" applyFill="1" applyBorder="1"/>
    <xf numFmtId="4" fontId="10" fillId="0" borderId="1" xfId="1" applyNumberFormat="1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55" zoomScaleNormal="100" workbookViewId="0">
      <selection activeCell="D73" sqref="D7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10"/>
      <c r="J7" s="10"/>
    </row>
    <row r="8" spans="2:15" x14ac:dyDescent="0.25">
      <c r="B8" s="40" t="s">
        <v>30</v>
      </c>
      <c r="C8" s="40"/>
      <c r="D8" s="40"/>
      <c r="E8" s="40"/>
      <c r="F8" s="40"/>
      <c r="G8" s="40"/>
      <c r="H8" s="4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44902</v>
      </c>
      <c r="H12" s="14">
        <v>3298132.9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2" t="s">
        <v>8</v>
      </c>
      <c r="C13" s="42"/>
      <c r="D13" s="42"/>
      <c r="E13" s="42"/>
      <c r="F13" s="42"/>
      <c r="G13" s="19">
        <v>44902</v>
      </c>
      <c r="H13" s="2">
        <f>H14+H29-H37-H50</f>
        <v>3293599.9900000007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44902</v>
      </c>
      <c r="H14" s="3">
        <f>SUM(H15:H28)</f>
        <v>11165827.680000002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f>27640093.93+390274.03-27640093.93</f>
        <v>390274.03000000119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f>5740591.51-5691182.57+4974158.26</f>
        <v>5023567.1999999993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</f>
        <v>3289951.81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f>459400.8+2408.4-157030.8+102792-269610</f>
        <v>137960.40000000002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1107032.28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v>1184208.33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31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</f>
        <v>32833.630000000048</v>
      </c>
      <c r="I28" s="10"/>
      <c r="J28" s="10"/>
      <c r="K28" s="7"/>
      <c r="L28" s="7"/>
    </row>
    <row r="29" spans="2:13" x14ac:dyDescent="0.25">
      <c r="B29" s="35" t="s">
        <v>23</v>
      </c>
      <c r="C29" s="36"/>
      <c r="D29" s="36"/>
      <c r="E29" s="36"/>
      <c r="F29" s="37"/>
      <c r="G29" s="20">
        <v>44902</v>
      </c>
      <c r="H29" s="3">
        <f>H30+H31+H32+H33+H35+H36+H34</f>
        <v>541978.0399999998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v>0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</f>
        <v>473924.70999999985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31</v>
      </c>
      <c r="C36" s="33"/>
      <c r="D36" s="33"/>
      <c r="E36" s="33"/>
      <c r="F36" s="34"/>
      <c r="G36" s="22"/>
      <c r="H36" s="9">
        <v>13970</v>
      </c>
      <c r="I36" s="10"/>
      <c r="J36" s="10"/>
    </row>
    <row r="37" spans="2:12" x14ac:dyDescent="0.25">
      <c r="B37" s="51" t="s">
        <v>24</v>
      </c>
      <c r="C37" s="52"/>
      <c r="D37" s="52"/>
      <c r="E37" s="52"/>
      <c r="F37" s="53"/>
      <c r="G37" s="23">
        <v>44902</v>
      </c>
      <c r="H37" s="4">
        <f>SUM(H38:H49)</f>
        <v>8243559.3700000001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390274.03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4974158.26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1636542.8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v>135552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1107032.28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v>0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51" t="s">
        <v>25</v>
      </c>
      <c r="C50" s="52"/>
      <c r="D50" s="52"/>
      <c r="E50" s="52"/>
      <c r="F50" s="53"/>
      <c r="G50" s="23">
        <v>44902</v>
      </c>
      <c r="H50" s="4">
        <f>SUM(H51:H56)</f>
        <v>170646.36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170646.36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0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54" t="s">
        <v>26</v>
      </c>
      <c r="C57" s="55"/>
      <c r="D57" s="55"/>
      <c r="E57" s="55"/>
      <c r="F57" s="56"/>
      <c r="G57" s="24">
        <v>44902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</f>
        <v>15709.94999999886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f>5748.47+5428.57</f>
        <v>11177.04</v>
      </c>
      <c r="I58" s="10"/>
      <c r="J58" s="10"/>
    </row>
    <row r="59" spans="2:12" x14ac:dyDescent="0.25">
      <c r="B59" s="48" t="s">
        <v>28</v>
      </c>
      <c r="C59" s="49"/>
      <c r="D59" s="49"/>
      <c r="E59" s="49"/>
      <c r="F59" s="50"/>
      <c r="G59" s="22"/>
      <c r="H59" s="6">
        <f>H14+H29-H37-H50+H57-H58</f>
        <v>3298132.8999999994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7" t="s">
        <v>33</v>
      </c>
      <c r="C63" s="58">
        <v>627748.15</v>
      </c>
      <c r="D63" s="28" t="s">
        <v>38</v>
      </c>
    </row>
    <row r="64" spans="2:12" x14ac:dyDescent="0.25">
      <c r="B64" s="57" t="s">
        <v>34</v>
      </c>
      <c r="C64" s="58">
        <v>28795.17</v>
      </c>
      <c r="D64" s="28" t="s">
        <v>39</v>
      </c>
    </row>
    <row r="65" spans="2:4" x14ac:dyDescent="0.25">
      <c r="B65" s="57" t="s">
        <v>35</v>
      </c>
      <c r="C65" s="58">
        <v>298611.7</v>
      </c>
      <c r="D65" s="28" t="s">
        <v>40</v>
      </c>
    </row>
    <row r="66" spans="2:4" x14ac:dyDescent="0.25">
      <c r="B66" s="57" t="s">
        <v>35</v>
      </c>
      <c r="C66" s="58">
        <v>151877.26</v>
      </c>
      <c r="D66" s="28" t="s">
        <v>41</v>
      </c>
    </row>
    <row r="67" spans="2:4" x14ac:dyDescent="0.25">
      <c r="B67" s="61" t="s">
        <v>46</v>
      </c>
      <c r="C67" s="59">
        <f>SUM(C63:C66)</f>
        <v>1107032.28</v>
      </c>
      <c r="D67" s="60"/>
    </row>
    <row r="68" spans="2:4" x14ac:dyDescent="0.25">
      <c r="B68" s="27" t="s">
        <v>36</v>
      </c>
      <c r="C68" s="29">
        <v>29922</v>
      </c>
      <c r="D68" s="28" t="s">
        <v>42</v>
      </c>
    </row>
    <row r="69" spans="2:4" x14ac:dyDescent="0.25">
      <c r="B69" s="27" t="s">
        <v>36</v>
      </c>
      <c r="C69" s="29">
        <v>70992</v>
      </c>
      <c r="D69" s="28" t="s">
        <v>43</v>
      </c>
    </row>
    <row r="70" spans="2:4" x14ac:dyDescent="0.25">
      <c r="B70" s="27" t="s">
        <v>36</v>
      </c>
      <c r="C70" s="29">
        <v>5568</v>
      </c>
      <c r="D70" s="28" t="s">
        <v>44</v>
      </c>
    </row>
    <row r="71" spans="2:4" x14ac:dyDescent="0.25">
      <c r="B71" s="27" t="s">
        <v>37</v>
      </c>
      <c r="C71" s="29">
        <v>29070</v>
      </c>
      <c r="D71" s="28" t="s">
        <v>45</v>
      </c>
    </row>
    <row r="72" spans="2:4" x14ac:dyDescent="0.25">
      <c r="B72" s="31" t="s">
        <v>29</v>
      </c>
      <c r="C72" s="30">
        <f>SUM(C68:C71)</f>
        <v>135552</v>
      </c>
      <c r="D72" s="28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2022-12-08T08:15:35Z</dcterms:modified>
  <cp:category/>
  <cp:contentStatus/>
</cp:coreProperties>
</file>